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ocuments\MIS DCTOS KAR\DRF\2026 Proyecto Mejora Procesos PRM\DGP\FORMATOS actualizar\"/>
    </mc:Choice>
  </mc:AlternateContent>
  <xr:revisionPtr revIDLastSave="0" documentId="13_ncr:1_{2EA6815D-A6A1-4C87-B404-99E22309A279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Aux Partida y AF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J22" i="3"/>
  <c r="I23" i="3"/>
  <c r="I24" i="3" s="1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G23" i="3"/>
  <c r="F23" i="3"/>
  <c r="F24" i="3" s="1"/>
  <c r="E23" i="3"/>
  <c r="E24" i="3" s="1"/>
  <c r="E25" i="3" s="1"/>
  <c r="D23" i="3"/>
  <c r="D24" i="3" s="1"/>
  <c r="D25" i="3" s="1"/>
  <c r="I25" i="3" l="1"/>
  <c r="J23" i="3"/>
  <c r="J24" i="3" s="1"/>
  <c r="J25" i="3" s="1"/>
  <c r="G24" i="3"/>
  <c r="G25" i="3" s="1"/>
  <c r="F25" i="3"/>
</calcChain>
</file>

<file path=xl/sharedStrings.xml><?xml version="1.0" encoding="utf-8"?>
<sst xmlns="http://schemas.openxmlformats.org/spreadsheetml/2006/main" count="45" uniqueCount="30">
  <si>
    <t>TOTAL</t>
  </si>
  <si>
    <t>Observaciones</t>
  </si>
  <si>
    <t>Descripción</t>
  </si>
  <si>
    <t>AUXILIAR DE PARTIDAS Y ÁREAS FUNCIONALES</t>
  </si>
  <si>
    <t>Total</t>
  </si>
  <si>
    <t>SUBTOTAL</t>
  </si>
  <si>
    <t>IVA</t>
  </si>
  <si>
    <t>CODO CONTACTO DOBLE</t>
  </si>
  <si>
    <t>PIJA NEGRA PARA MADERA</t>
  </si>
  <si>
    <t>PIJA 8*2 CON CABEZA DE CUADRO</t>
  </si>
  <si>
    <t xml:space="preserve"> LLAVE AJUSTABLE </t>
  </si>
  <si>
    <t>ALAMBRE</t>
  </si>
  <si>
    <t>CORTAPERNOS</t>
  </si>
  <si>
    <t>CABLE DE ACERO RIGIDO</t>
  </si>
  <si>
    <t xml:space="preserve">CEBLE DE ACERO </t>
  </si>
  <si>
    <t>LAMPARA LED</t>
  </si>
  <si>
    <t>BASE LAMPARA LED</t>
  </si>
  <si>
    <t xml:space="preserve">GRAPAS </t>
  </si>
  <si>
    <t>PLACA DE INTERRUPTOR SENCILLA</t>
  </si>
  <si>
    <t>INTERRUPTOR NEGRO</t>
  </si>
  <si>
    <t>MULTIMETRO USO</t>
  </si>
  <si>
    <t>256M00106-GB1136</t>
  </si>
  <si>
    <t>256-M00104-GB1136</t>
  </si>
  <si>
    <t>256M00104-GB1136</t>
  </si>
  <si>
    <t xml:space="preserve"> 256M00106-GB1136</t>
  </si>
  <si>
    <t>Compra para …..........</t>
  </si>
  <si>
    <t xml:space="preserve">                      SECRETARIA DE GESTIÓN Y DESARROLLO </t>
  </si>
  <si>
    <t>DGP-002</t>
  </si>
  <si>
    <t>Fecha del comprobante</t>
  </si>
  <si>
    <t>Numero del comprobante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</si>
</sst>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Raleway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4" fontId="2" fillId="2" borderId="0" xfId="1" applyFont="1" applyFill="1"/>
    <xf numFmtId="0" fontId="0" fillId="0" borderId="1" xfId="0" applyBorder="1" applyAlignment="1">
      <alignment vertical="center" wrapText="1"/>
    </xf>
    <xf numFmtId="43" fontId="0" fillId="0" borderId="1" xfId="2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 wrapText="1"/>
    </xf>
    <xf numFmtId="44" fontId="2" fillId="2" borderId="0" xfId="1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centerContinuous" vertical="center" wrapText="1"/>
    </xf>
    <xf numFmtId="44" fontId="3" fillId="2" borderId="1" xfId="1" applyFont="1" applyFill="1" applyBorder="1"/>
    <xf numFmtId="8" fontId="0" fillId="0" borderId="1" xfId="2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3" fontId="0" fillId="0" borderId="1" xfId="2" applyFont="1" applyFill="1" applyBorder="1" applyAlignment="1">
      <alignment vertical="center" wrapText="1"/>
    </xf>
    <xf numFmtId="8" fontId="0" fillId="0" borderId="1" xfId="2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44" fontId="7" fillId="2" borderId="0" xfId="1" applyFont="1" applyFill="1"/>
    <xf numFmtId="0" fontId="9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13">
    <cellStyle name="Millares" xfId="2" builtinId="3"/>
    <cellStyle name="Millares 2" xfId="4" xr:uid="{97E5F74B-645F-450D-A137-5A59F5B0CDE1}"/>
    <cellStyle name="Millares 2 2" xfId="8" xr:uid="{D8AD83C2-7A02-4C29-8006-56253BF57764}"/>
    <cellStyle name="Millares 2 3" xfId="12" xr:uid="{FDA599F1-6AEC-4E2E-8878-BB7412A9256F}"/>
    <cellStyle name="Millares 3" xfId="6" xr:uid="{D1D42CAD-2F3C-45AC-89D0-181EB52F70F4}"/>
    <cellStyle name="Millares 4" xfId="10" xr:uid="{912AC5D6-2591-4FAC-8E3C-599A0AE5F5D1}"/>
    <cellStyle name="Moneda" xfId="1" builtinId="4"/>
    <cellStyle name="Moneda 2" xfId="3" xr:uid="{7F117F6C-8181-44A0-BDA7-C02033093F20}"/>
    <cellStyle name="Moneda 2 2" xfId="7" xr:uid="{48ED465F-5B18-470F-A782-57BA34E13DCD}"/>
    <cellStyle name="Moneda 2 3" xfId="11" xr:uid="{EBE31830-7AE1-40C2-A50C-1C830C0E5B69}"/>
    <cellStyle name="Moneda 3" xfId="5" xr:uid="{06DA64C6-BFA3-452C-BCA0-A05B59F5D970}"/>
    <cellStyle name="Moneda 4" xfId="9" xr:uid="{EAF924DF-8EBD-482D-ABF2-F7A58B04407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100965</xdr:rowOff>
    </xdr:from>
    <xdr:to>
      <xdr:col>1</xdr:col>
      <xdr:colOff>936751</xdr:colOff>
      <xdr:row>3</xdr:row>
      <xdr:rowOff>138744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21716-22EE-4026-A3F6-3A406EF85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965"/>
          <a:ext cx="2310765" cy="70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3A16-556D-4AD9-B0AC-6D7BCBCA3F29}">
  <sheetPr>
    <pageSetUpPr fitToPage="1"/>
  </sheetPr>
  <dimension ref="A2:L25"/>
  <sheetViews>
    <sheetView tabSelected="1" topLeftCell="A17" workbookViewId="0">
      <selection activeCell="A7" sqref="A7:K8"/>
    </sheetView>
  </sheetViews>
  <sheetFormatPr baseColWidth="10" defaultColWidth="11.42578125" defaultRowHeight="14.3" x14ac:dyDescent="0.25"/>
  <cols>
    <col min="1" max="1" width="19" style="1" customWidth="1"/>
    <col min="2" max="2" width="15.28515625" style="1" customWidth="1"/>
    <col min="3" max="3" width="26.7109375" style="1" customWidth="1"/>
    <col min="4" max="6" width="16.7109375" style="3" customWidth="1"/>
    <col min="7" max="9" width="16.7109375" style="1" customWidth="1"/>
    <col min="10" max="10" width="11.7109375" style="1" customWidth="1"/>
    <col min="11" max="11" width="41" style="1" customWidth="1"/>
    <col min="12" max="16384" width="11.42578125" style="1"/>
  </cols>
  <sheetData>
    <row r="2" spans="1:12" ht="23.55" x14ac:dyDescent="0.35">
      <c r="A2" s="19"/>
      <c r="D2" s="20" t="s">
        <v>26</v>
      </c>
    </row>
    <row r="4" spans="1:12" ht="23.55" x14ac:dyDescent="0.25">
      <c r="A4" s="10" t="s">
        <v>3</v>
      </c>
      <c r="B4" s="8"/>
      <c r="C4" s="8"/>
      <c r="D4" s="9"/>
      <c r="E4" s="9"/>
      <c r="F4" s="9"/>
      <c r="G4" s="8"/>
      <c r="H4" s="8"/>
      <c r="I4" s="8"/>
      <c r="J4" s="8"/>
      <c r="K4" s="8"/>
    </row>
    <row r="5" spans="1:12" x14ac:dyDescent="0.25">
      <c r="K5" s="21" t="s">
        <v>27</v>
      </c>
    </row>
    <row r="7" spans="1:12" s="2" customFormat="1" ht="65.400000000000006" customHeight="1" x14ac:dyDescent="0.25">
      <c r="A7" s="30" t="s">
        <v>29</v>
      </c>
      <c r="B7" s="30" t="s">
        <v>28</v>
      </c>
      <c r="C7" s="30" t="s">
        <v>2</v>
      </c>
      <c r="D7" s="31">
        <v>2461</v>
      </c>
      <c r="E7" s="31">
        <v>2111</v>
      </c>
      <c r="F7" s="31">
        <v>2441</v>
      </c>
      <c r="G7" s="31">
        <v>2911</v>
      </c>
      <c r="H7" s="31">
        <v>2911</v>
      </c>
      <c r="I7" s="31">
        <v>2471</v>
      </c>
      <c r="J7" s="30" t="s">
        <v>4</v>
      </c>
      <c r="K7" s="30" t="s">
        <v>1</v>
      </c>
    </row>
    <row r="8" spans="1:12" s="2" customFormat="1" ht="103.75" customHeight="1" x14ac:dyDescent="0.25">
      <c r="A8" s="32"/>
      <c r="B8" s="32"/>
      <c r="C8" s="32"/>
      <c r="D8" s="33" t="s">
        <v>21</v>
      </c>
      <c r="E8" s="33" t="s">
        <v>22</v>
      </c>
      <c r="F8" s="33" t="s">
        <v>21</v>
      </c>
      <c r="G8" s="33" t="s">
        <v>21</v>
      </c>
      <c r="H8" s="33" t="s">
        <v>23</v>
      </c>
      <c r="I8" s="33" t="s">
        <v>24</v>
      </c>
      <c r="J8" s="32"/>
      <c r="K8" s="32"/>
    </row>
    <row r="9" spans="1:12" ht="15" customHeight="1" x14ac:dyDescent="0.25">
      <c r="A9" s="6">
        <v>2192</v>
      </c>
      <c r="B9" s="7">
        <v>46031</v>
      </c>
      <c r="C9" s="4" t="s">
        <v>16</v>
      </c>
      <c r="D9" s="12">
        <v>475.84</v>
      </c>
      <c r="E9" s="5"/>
      <c r="F9" s="5"/>
      <c r="G9" s="5"/>
      <c r="H9" s="5"/>
      <c r="I9" s="5"/>
      <c r="J9" s="12">
        <f>D9</f>
        <v>475.84</v>
      </c>
      <c r="K9" s="22" t="s">
        <v>25</v>
      </c>
    </row>
    <row r="10" spans="1:12" s="18" customFormat="1" ht="16.399999999999999" x14ac:dyDescent="0.25">
      <c r="A10" s="13">
        <v>2192</v>
      </c>
      <c r="B10" s="14">
        <v>46031</v>
      </c>
      <c r="C10" s="4" t="s">
        <v>17</v>
      </c>
      <c r="D10" s="15"/>
      <c r="E10" s="16">
        <v>344.8</v>
      </c>
      <c r="F10" s="15"/>
      <c r="G10" s="15"/>
      <c r="H10" s="15"/>
      <c r="I10" s="15"/>
      <c r="J10" s="16">
        <f>E10</f>
        <v>344.8</v>
      </c>
      <c r="K10" s="23" t="s">
        <v>25</v>
      </c>
      <c r="L10" s="17"/>
    </row>
    <row r="11" spans="1:12" ht="28.55" x14ac:dyDescent="0.25">
      <c r="A11" s="6">
        <v>2192</v>
      </c>
      <c r="B11" s="7">
        <v>46031</v>
      </c>
      <c r="C11" s="4" t="s">
        <v>18</v>
      </c>
      <c r="D11" s="12">
        <v>168.96</v>
      </c>
      <c r="E11" s="5"/>
      <c r="F11" s="5"/>
      <c r="G11" s="5"/>
      <c r="H11" s="5"/>
      <c r="I11" s="5"/>
      <c r="J11" s="12">
        <f>D11</f>
        <v>168.96</v>
      </c>
      <c r="K11" s="22" t="s">
        <v>25</v>
      </c>
    </row>
    <row r="12" spans="1:12" x14ac:dyDescent="0.25">
      <c r="A12" s="6">
        <v>2192</v>
      </c>
      <c r="B12" s="7">
        <v>46031</v>
      </c>
      <c r="C12" s="4" t="s">
        <v>7</v>
      </c>
      <c r="D12" s="12">
        <v>72.400000000000006</v>
      </c>
      <c r="E12" s="5"/>
      <c r="F12" s="5"/>
      <c r="G12" s="5"/>
      <c r="H12" s="5"/>
      <c r="I12" s="5"/>
      <c r="J12" s="12">
        <f>D12</f>
        <v>72.400000000000006</v>
      </c>
      <c r="K12" s="22" t="s">
        <v>25</v>
      </c>
    </row>
    <row r="13" spans="1:12" x14ac:dyDescent="0.25">
      <c r="A13" s="6">
        <v>2192</v>
      </c>
      <c r="B13" s="7">
        <v>46031</v>
      </c>
      <c r="C13" s="4" t="s">
        <v>19</v>
      </c>
      <c r="D13" s="12">
        <v>72.400000000000006</v>
      </c>
      <c r="E13" s="5"/>
      <c r="F13" s="5"/>
      <c r="G13" s="5"/>
      <c r="H13" s="5"/>
      <c r="I13" s="5"/>
      <c r="J13" s="12">
        <f>D13</f>
        <v>72.400000000000006</v>
      </c>
      <c r="K13" s="22" t="s">
        <v>25</v>
      </c>
    </row>
    <row r="14" spans="1:12" x14ac:dyDescent="0.25">
      <c r="A14" s="6">
        <v>2192</v>
      </c>
      <c r="B14" s="7">
        <v>46031</v>
      </c>
      <c r="C14" s="4" t="s">
        <v>8</v>
      </c>
      <c r="D14" s="5"/>
      <c r="E14" s="5"/>
      <c r="F14" s="12">
        <v>421.51</v>
      </c>
      <c r="G14" s="5"/>
      <c r="H14" s="5"/>
      <c r="I14" s="5"/>
      <c r="J14" s="12">
        <f>F14</f>
        <v>421.51</v>
      </c>
      <c r="K14" s="22" t="s">
        <v>25</v>
      </c>
    </row>
    <row r="15" spans="1:12" ht="28.55" x14ac:dyDescent="0.25">
      <c r="A15" s="6">
        <v>2192</v>
      </c>
      <c r="B15" s="7">
        <v>46031</v>
      </c>
      <c r="C15" s="4" t="s">
        <v>9</v>
      </c>
      <c r="D15" s="5"/>
      <c r="E15" s="5"/>
      <c r="F15" s="12">
        <v>965.52</v>
      </c>
      <c r="G15" s="5"/>
      <c r="H15" s="5"/>
      <c r="I15" s="5"/>
      <c r="J15" s="12">
        <f>F15</f>
        <v>965.52</v>
      </c>
      <c r="K15" s="22" t="s">
        <v>25</v>
      </c>
    </row>
    <row r="16" spans="1:12" x14ac:dyDescent="0.25">
      <c r="A16" s="6">
        <v>2192</v>
      </c>
      <c r="B16" s="7">
        <v>46031</v>
      </c>
      <c r="C16" s="4" t="s">
        <v>10</v>
      </c>
      <c r="D16" s="5"/>
      <c r="E16" s="5"/>
      <c r="F16" s="5"/>
      <c r="G16" s="12">
        <v>253.44</v>
      </c>
      <c r="H16" s="12"/>
      <c r="I16" s="12"/>
      <c r="J16" s="12">
        <f>G16</f>
        <v>253.44</v>
      </c>
      <c r="K16" s="22" t="s">
        <v>25</v>
      </c>
    </row>
    <row r="17" spans="1:11" x14ac:dyDescent="0.25">
      <c r="A17" s="6">
        <v>2192</v>
      </c>
      <c r="B17" s="7">
        <v>46031</v>
      </c>
      <c r="C17" s="4" t="s">
        <v>11</v>
      </c>
      <c r="D17" s="5"/>
      <c r="E17" s="5"/>
      <c r="F17" s="5"/>
      <c r="G17" s="5"/>
      <c r="H17" s="5"/>
      <c r="I17" s="12">
        <v>603.4</v>
      </c>
      <c r="J17" s="12">
        <f>I17</f>
        <v>603.4</v>
      </c>
      <c r="K17" s="22" t="s">
        <v>25</v>
      </c>
    </row>
    <row r="18" spans="1:11" x14ac:dyDescent="0.25">
      <c r="A18" s="6">
        <v>2192</v>
      </c>
      <c r="B18" s="7">
        <v>46031</v>
      </c>
      <c r="C18" s="4" t="s">
        <v>20</v>
      </c>
      <c r="D18" s="5"/>
      <c r="E18" s="5"/>
      <c r="F18" s="5"/>
      <c r="H18" s="12">
        <v>537.87</v>
      </c>
      <c r="I18" s="5"/>
      <c r="J18" s="12">
        <f>H18</f>
        <v>537.87</v>
      </c>
      <c r="K18" s="22" t="s">
        <v>25</v>
      </c>
    </row>
    <row r="19" spans="1:11" x14ac:dyDescent="0.25">
      <c r="A19" s="6">
        <v>2192</v>
      </c>
      <c r="B19" s="7">
        <v>46031</v>
      </c>
      <c r="C19" s="4" t="s">
        <v>12</v>
      </c>
      <c r="D19" s="5"/>
      <c r="E19" s="5"/>
      <c r="F19" s="5"/>
      <c r="G19" s="12">
        <v>633.62</v>
      </c>
      <c r="H19" s="12"/>
      <c r="I19" s="5"/>
      <c r="J19" s="12">
        <f>G19</f>
        <v>633.62</v>
      </c>
      <c r="K19" s="22" t="s">
        <v>25</v>
      </c>
    </row>
    <row r="20" spans="1:11" x14ac:dyDescent="0.25">
      <c r="A20" s="6">
        <v>2192</v>
      </c>
      <c r="B20" s="7">
        <v>46031</v>
      </c>
      <c r="C20" s="4" t="s">
        <v>13</v>
      </c>
      <c r="D20" s="5"/>
      <c r="E20" s="5"/>
      <c r="F20" s="5"/>
      <c r="G20" s="5"/>
      <c r="H20" s="5"/>
      <c r="I20" s="12">
        <v>452.25</v>
      </c>
      <c r="J20" s="12">
        <f>I20</f>
        <v>452.25</v>
      </c>
      <c r="K20" s="22" t="s">
        <v>25</v>
      </c>
    </row>
    <row r="21" spans="1:11" x14ac:dyDescent="0.25">
      <c r="A21" s="6">
        <v>2192</v>
      </c>
      <c r="B21" s="7">
        <v>46031</v>
      </c>
      <c r="C21" s="4" t="s">
        <v>14</v>
      </c>
      <c r="D21" s="5"/>
      <c r="E21" s="5"/>
      <c r="F21" s="5"/>
      <c r="G21" s="5"/>
      <c r="H21" s="5"/>
      <c r="I21" s="12">
        <v>873</v>
      </c>
      <c r="J21" s="12">
        <f>I21</f>
        <v>873</v>
      </c>
      <c r="K21" s="22" t="s">
        <v>25</v>
      </c>
    </row>
    <row r="22" spans="1:11" x14ac:dyDescent="0.25">
      <c r="A22" s="6">
        <v>2192</v>
      </c>
      <c r="B22" s="7">
        <v>46031</v>
      </c>
      <c r="C22" s="4" t="s">
        <v>15</v>
      </c>
      <c r="D22" s="12">
        <v>530.1</v>
      </c>
      <c r="E22" s="5"/>
      <c r="F22" s="5"/>
      <c r="G22" s="5"/>
      <c r="H22" s="5"/>
      <c r="I22" s="5"/>
      <c r="J22" s="12">
        <f>D22</f>
        <v>530.1</v>
      </c>
      <c r="K22" s="22" t="s">
        <v>25</v>
      </c>
    </row>
    <row r="23" spans="1:11" x14ac:dyDescent="0.25">
      <c r="A23" s="24" t="s">
        <v>5</v>
      </c>
      <c r="B23" s="25"/>
      <c r="C23" s="26"/>
      <c r="D23" s="11">
        <f t="shared" ref="D23:J23" si="0">SUM(D9:D22)</f>
        <v>1319.6999999999998</v>
      </c>
      <c r="E23" s="11">
        <f t="shared" si="0"/>
        <v>344.8</v>
      </c>
      <c r="F23" s="11">
        <f t="shared" si="0"/>
        <v>1387.03</v>
      </c>
      <c r="G23" s="11">
        <f t="shared" si="0"/>
        <v>887.06</v>
      </c>
      <c r="H23" s="11">
        <f t="shared" si="0"/>
        <v>537.87</v>
      </c>
      <c r="I23" s="11">
        <f t="shared" si="0"/>
        <v>1928.65</v>
      </c>
      <c r="J23" s="11">
        <f t="shared" si="0"/>
        <v>6405.1100000000006</v>
      </c>
    </row>
    <row r="24" spans="1:11" x14ac:dyDescent="0.25">
      <c r="A24" s="27" t="s">
        <v>6</v>
      </c>
      <c r="B24" s="28"/>
      <c r="C24" s="29"/>
      <c r="D24" s="11">
        <f>D23*0.16</f>
        <v>211.15199999999999</v>
      </c>
      <c r="E24" s="11">
        <f t="shared" ref="E24:J24" si="1">E23*0.16</f>
        <v>55.168000000000006</v>
      </c>
      <c r="F24" s="11">
        <f t="shared" si="1"/>
        <v>221.9248</v>
      </c>
      <c r="G24" s="11">
        <f t="shared" si="1"/>
        <v>141.92959999999999</v>
      </c>
      <c r="H24" s="11">
        <f t="shared" si="1"/>
        <v>86.059200000000004</v>
      </c>
      <c r="I24" s="11">
        <f>I23*0.16</f>
        <v>308.584</v>
      </c>
      <c r="J24" s="11">
        <f t="shared" si="1"/>
        <v>1024.8176000000001</v>
      </c>
    </row>
    <row r="25" spans="1:11" x14ac:dyDescent="0.25">
      <c r="A25" s="27" t="s">
        <v>0</v>
      </c>
      <c r="B25" s="28"/>
      <c r="C25" s="29"/>
      <c r="D25" s="11">
        <f>D23+D24</f>
        <v>1530.8519999999999</v>
      </c>
      <c r="E25" s="11">
        <f t="shared" ref="E25:J25" si="2">E23+E24</f>
        <v>399.96800000000002</v>
      </c>
      <c r="F25" s="11">
        <f t="shared" si="2"/>
        <v>1608.9548</v>
      </c>
      <c r="G25" s="11">
        <f t="shared" si="2"/>
        <v>1028.9895999999999</v>
      </c>
      <c r="H25" s="11">
        <f t="shared" si="2"/>
        <v>623.92920000000004</v>
      </c>
      <c r="I25" s="11">
        <f>I23+I24</f>
        <v>2237.2339999999999</v>
      </c>
      <c r="J25" s="11">
        <f t="shared" si="2"/>
        <v>7429.9276000000009</v>
      </c>
    </row>
  </sheetData>
  <mergeCells count="8">
    <mergeCell ref="J7:J8"/>
    <mergeCell ref="K7:K8"/>
    <mergeCell ref="A23:C23"/>
    <mergeCell ref="A24:C24"/>
    <mergeCell ref="A25:C25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scale="54" fitToHeight="13" orientation="landscape" r:id="rId1"/>
  <ignoredErrors>
    <ignoredError sqref="J10 J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Partida y 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Salcedo</dc:creator>
  <cp:lastModifiedBy>Karla Paola Rodríguez Davila</cp:lastModifiedBy>
  <cp:lastPrinted>2026-03-19T17:58:52Z</cp:lastPrinted>
  <dcterms:created xsi:type="dcterms:W3CDTF">2017-08-21T14:07:14Z</dcterms:created>
  <dcterms:modified xsi:type="dcterms:W3CDTF">2026-03-23T21:05:39Z</dcterms:modified>
</cp:coreProperties>
</file>